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 KPI Sales" sheetId="1" r:id="rId4"/>
    <sheet state="visible" name="Format KPI HR" sheetId="2" r:id="rId5"/>
    <sheet state="visible" name="Format KPI Marketing" sheetId="3" r:id="rId6"/>
    <sheet state="visible" name="Format KPI Finance" sheetId="4" r:id="rId7"/>
    <sheet state="visible" name="Format KPI Customer Service" sheetId="5" r:id="rId8"/>
    <sheet state="visible" name="Format KPI IT" sheetId="6" r:id="rId9"/>
    <sheet state="visible" name="Format KPI Operasional" sheetId="7" r:id="rId10"/>
  </sheets>
  <definedNames/>
  <calcPr/>
</workbook>
</file>

<file path=xl/sharedStrings.xml><?xml version="1.0" encoding="utf-8"?>
<sst xmlns="http://schemas.openxmlformats.org/spreadsheetml/2006/main" count="140" uniqueCount="59">
  <si>
    <t>Nama:</t>
  </si>
  <si>
    <t>Budi Doremi</t>
  </si>
  <si>
    <t>Tanggal:</t>
  </si>
  <si>
    <t>No.</t>
  </si>
  <si>
    <t>Objectives</t>
  </si>
  <si>
    <t>KPI</t>
  </si>
  <si>
    <t>Target</t>
  </si>
  <si>
    <t>Realisasi</t>
  </si>
  <si>
    <t>Capaian (%)</t>
  </si>
  <si>
    <t>Status</t>
  </si>
  <si>
    <t>Tenggat waktu</t>
  </si>
  <si>
    <t>1.</t>
  </si>
  <si>
    <t>Penjualan produk A Rp100.000.000 per bulan</t>
  </si>
  <si>
    <r>
      <rPr>
        <rFont val="Arial"/>
        <color theme="1"/>
        <sz val="10.0"/>
      </rPr>
      <t xml:space="preserve">Penjualan </t>
    </r>
    <r>
      <rPr>
        <rFont val="Arial"/>
        <i/>
        <color theme="1"/>
        <sz val="10.0"/>
      </rPr>
      <t xml:space="preserve">offline </t>
    </r>
    <r>
      <rPr>
        <rFont val="Arial"/>
        <color theme="1"/>
        <sz val="10.0"/>
      </rPr>
      <t>(Rp)</t>
    </r>
  </si>
  <si>
    <r>
      <rPr>
        <rFont val="Arial"/>
        <color theme="1"/>
        <sz val="10.0"/>
      </rPr>
      <t xml:space="preserve">Konvesi melalui </t>
    </r>
    <r>
      <rPr>
        <rFont val="Arial"/>
        <i/>
        <color theme="1"/>
        <sz val="10.0"/>
      </rPr>
      <t>website</t>
    </r>
    <r>
      <rPr>
        <rFont val="Arial"/>
        <color theme="1"/>
        <sz val="10.0"/>
      </rPr>
      <t xml:space="preserve"> (Rp)</t>
    </r>
  </si>
  <si>
    <r>
      <rPr>
        <rFont val="Arial"/>
        <color theme="1"/>
        <sz val="10.0"/>
      </rPr>
      <t xml:space="preserve">Konversi melalui </t>
    </r>
    <r>
      <rPr>
        <rFont val="Arial"/>
        <i/>
        <color theme="1"/>
        <sz val="10.0"/>
      </rPr>
      <t>e-commerce</t>
    </r>
    <r>
      <rPr>
        <rFont val="Arial"/>
        <color theme="1"/>
        <sz val="10.0"/>
      </rPr>
      <t xml:space="preserve"> (Rp)</t>
    </r>
  </si>
  <si>
    <t>2.</t>
  </si>
  <si>
    <t>Mendapatkan 1.000 pelanggan baru</t>
  </si>
  <si>
    <r>
      <rPr>
        <rFont val="Arial"/>
        <color theme="1"/>
        <sz val="10.0"/>
      </rPr>
      <t xml:space="preserve">Pelanggan baru </t>
    </r>
    <r>
      <rPr>
        <rFont val="Arial"/>
        <i/>
        <color theme="1"/>
        <sz val="10.0"/>
      </rPr>
      <t>offline</t>
    </r>
  </si>
  <si>
    <r>
      <rPr>
        <rFont val="Arial"/>
        <i val="0"/>
        <color theme="1"/>
        <sz val="10.0"/>
      </rPr>
      <t xml:space="preserve">Pelanggan baru dari </t>
    </r>
    <r>
      <rPr>
        <rFont val="Arial"/>
        <i/>
        <color theme="1"/>
        <sz val="10.0"/>
      </rPr>
      <t>website</t>
    </r>
  </si>
  <si>
    <r>
      <rPr>
        <rFont val="Arial"/>
        <color theme="1"/>
        <sz val="10.0"/>
      </rPr>
      <t xml:space="preserve">Pelanggan baru dari </t>
    </r>
    <r>
      <rPr>
        <rFont val="Arial"/>
        <i/>
        <color theme="1"/>
        <sz val="10.0"/>
      </rPr>
      <t>e-commerce</t>
    </r>
  </si>
  <si>
    <t>p</t>
  </si>
  <si>
    <t>Agus Subagus</t>
  </si>
  <si>
    <t>Menjaga rasio turnover karyawan di angka 10% per tahun</t>
  </si>
  <si>
    <t>menjaga retensi karyawan triwulan (%)</t>
  </si>
  <si>
    <t>menjaga tingkat kepuasan karyawan (%) tiap triwulan</t>
  </si>
  <si>
    <t>Menjaga rasio attrition karyawan di angka 15% per triwulan</t>
  </si>
  <si>
    <r>
      <rPr>
        <rFont val="Arial"/>
        <color theme="1"/>
        <sz val="10.0"/>
      </rPr>
      <t xml:space="preserve">Waktu </t>
    </r>
    <r>
      <rPr>
        <rFont val="Arial"/>
        <i/>
        <color theme="1"/>
        <sz val="10.0"/>
      </rPr>
      <t xml:space="preserve">time-to-fill </t>
    </r>
    <r>
      <rPr>
        <rFont val="Arial"/>
        <color theme="1"/>
        <sz val="10.0"/>
      </rPr>
      <t>karyawan (hari)</t>
    </r>
  </si>
  <si>
    <t>Jumlah kandidat (orang)</t>
  </si>
  <si>
    <t>Sinta Susinta</t>
  </si>
  <si>
    <r>
      <rPr>
        <rFont val="Arial"/>
        <color theme="1"/>
        <sz val="10.0"/>
      </rPr>
      <t xml:space="preserve">Meningkatkan </t>
    </r>
    <r>
      <rPr>
        <rFont val="Arial"/>
        <i/>
        <color theme="1"/>
        <sz val="10.0"/>
      </rPr>
      <t xml:space="preserve">leads </t>
    </r>
    <r>
      <rPr>
        <rFont val="Arial"/>
        <color theme="1"/>
        <sz val="10.0"/>
      </rPr>
      <t>website 10% dari periode sebelumnya</t>
    </r>
  </si>
  <si>
    <r>
      <rPr>
        <rFont val="Arial"/>
        <color theme="1"/>
        <sz val="10.0"/>
      </rPr>
      <t xml:space="preserve">Jumlah </t>
    </r>
    <r>
      <rPr>
        <rFont val="Arial"/>
        <i/>
        <color theme="1"/>
        <sz val="10.0"/>
      </rPr>
      <t xml:space="preserve">leads </t>
    </r>
    <r>
      <rPr>
        <rFont val="Arial"/>
        <color theme="1"/>
        <sz val="10.0"/>
      </rPr>
      <t xml:space="preserve">dari </t>
    </r>
    <r>
      <rPr>
        <rFont val="Arial"/>
        <i/>
        <color theme="1"/>
        <sz val="10.0"/>
      </rPr>
      <t xml:space="preserve">social media </t>
    </r>
    <r>
      <rPr>
        <rFont val="Arial"/>
        <color theme="1"/>
        <sz val="10.0"/>
      </rPr>
      <t>(orang)</t>
    </r>
  </si>
  <si>
    <r>
      <rPr>
        <rFont val="Arial"/>
        <color theme="1"/>
        <sz val="10.0"/>
      </rPr>
      <t xml:space="preserve">Jumlah </t>
    </r>
    <r>
      <rPr>
        <rFont val="Arial"/>
        <i/>
        <color theme="1"/>
        <sz val="10.0"/>
      </rPr>
      <t xml:space="preserve">leads </t>
    </r>
    <r>
      <rPr>
        <rFont val="Arial"/>
        <color theme="1"/>
        <sz val="10.0"/>
      </rPr>
      <t>dari artikel SEO (orang)</t>
    </r>
  </si>
  <si>
    <r>
      <rPr>
        <rFont val="Arial"/>
        <color theme="1"/>
        <sz val="10.0"/>
      </rPr>
      <t xml:space="preserve">Jumlah </t>
    </r>
    <r>
      <rPr>
        <rFont val="Arial"/>
        <i/>
        <color theme="1"/>
        <sz val="10.0"/>
      </rPr>
      <t xml:space="preserve">leads </t>
    </r>
    <r>
      <rPr>
        <rFont val="Arial"/>
        <color theme="1"/>
        <sz val="10.0"/>
      </rPr>
      <t>dari klik langsung (orang)</t>
    </r>
  </si>
  <si>
    <r>
      <rPr>
        <rFont val="Arial"/>
        <color theme="1"/>
        <sz val="10.0"/>
      </rPr>
      <t xml:space="preserve">Meningkatkan </t>
    </r>
    <r>
      <rPr>
        <rFont val="Arial"/>
        <i/>
        <color theme="1"/>
        <sz val="10.0"/>
      </rPr>
      <t>Return of Investment</t>
    </r>
    <r>
      <rPr>
        <rFont val="Arial"/>
        <color theme="1"/>
        <sz val="10.0"/>
      </rPr>
      <t xml:space="preserve"> dari kampanye digital</t>
    </r>
  </si>
  <si>
    <t>Rasio konvesi kampanye SEM</t>
  </si>
  <si>
    <t>Rasio konversi kampanye Meta (Instagram, Facebook)</t>
  </si>
  <si>
    <t>Menjaga ketepatan laporan keuangan</t>
  </si>
  <si>
    <t>Menjaga rasio ketepatan laporan keungan di bawah 2%</t>
  </si>
  <si>
    <t>Mengurangi biaya operasional</t>
  </si>
  <si>
    <t>Persentase pengurangan biaya operasional (%)</t>
  </si>
  <si>
    <t>Menjaga kepuasan konsumen</t>
  </si>
  <si>
    <r>
      <rPr>
        <rFont val="Arial"/>
        <color theme="1"/>
      </rPr>
      <t xml:space="preserve">Menjaga </t>
    </r>
    <r>
      <rPr>
        <rFont val="Arial"/>
        <i/>
        <color theme="1"/>
      </rPr>
      <t xml:space="preserve">Customer Satisfaction Score </t>
    </r>
    <r>
      <rPr>
        <rFont val="Arial"/>
        <color theme="1"/>
      </rPr>
      <t>(CSAT) di angka 80%</t>
    </r>
  </si>
  <si>
    <t>Meningkatkan rata-rata waktu respon layanan</t>
  </si>
  <si>
    <t>Rata-rata waktu respon email (jam)</t>
  </si>
  <si>
    <t>Rata-rata waktu respon chat (menit)</t>
  </si>
  <si>
    <t>Rata-rata waktu respon aplikasi (menit)</t>
  </si>
  <si>
    <t>Jordi Sujarwo</t>
  </si>
  <si>
    <r>
      <rPr>
        <rFont val="Arial"/>
        <color theme="1"/>
        <sz val="10.0"/>
      </rPr>
      <t xml:space="preserve">Mengurangi waktu rata-rata penyelesaian tiket </t>
    </r>
    <r>
      <rPr>
        <rFont val="Arial"/>
        <i/>
        <color theme="1"/>
        <sz val="10.0"/>
      </rPr>
      <t xml:space="preserve">helpdesk </t>
    </r>
    <r>
      <rPr>
        <rFont val="Arial"/>
        <color theme="1"/>
        <sz val="10.0"/>
      </rPr>
      <t>IT</t>
    </r>
  </si>
  <si>
    <t>waktu rata-rata tiket masalah kritis (jam)</t>
  </si>
  <si>
    <t>waktu rata-rata tiket masalah sedang (jam)</t>
  </si>
  <si>
    <r>
      <rPr>
        <rFont val="Arial"/>
        <color theme="1"/>
        <sz val="10.0"/>
      </rPr>
      <t xml:space="preserve">Mengurangi tingkat </t>
    </r>
    <r>
      <rPr>
        <rFont val="Arial"/>
        <i/>
        <color theme="1"/>
        <sz val="10.0"/>
      </rPr>
      <t>downstream server</t>
    </r>
  </si>
  <si>
    <r>
      <rPr>
        <rFont val="Arial"/>
        <color theme="1"/>
        <sz val="10.0"/>
      </rPr>
      <t xml:space="preserve">Mengurangi waktu rata-rata </t>
    </r>
    <r>
      <rPr>
        <rFont val="Arial"/>
        <i/>
        <color theme="1"/>
        <sz val="10.0"/>
      </rPr>
      <t>downstream server</t>
    </r>
    <r>
      <rPr>
        <rFont val="Arial"/>
        <color theme="1"/>
        <sz val="10.0"/>
      </rPr>
      <t xml:space="preserve"> (%)</t>
    </r>
  </si>
  <si>
    <t>Tatang Suherman</t>
  </si>
  <si>
    <t>Meningkatkan efisieni waktu produksi</t>
  </si>
  <si>
    <t>rasio waktu yang dibutuhkan untuk produksi produk A (%)</t>
  </si>
  <si>
    <t>Mengurangi tingkat kesalahan produki</t>
  </si>
  <si>
    <t>Rasio produk A yang mengalami cacat produksi (%)</t>
  </si>
  <si>
    <t>Rasio produk B yang mengalami cacat produksi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</si>
</sst>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\ mmmm\ yyyy"/>
    <numFmt numFmtId="165" formatCode="&quot;Rp&quot;#,##0"/>
    <numFmt numFmtId="166" formatCode="d mmmm yyyy"/>
    <numFmt numFmtId="167" formatCode="0.0%"/>
  </numFmts>
  <fonts count="9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sz val="10.0"/>
      <color rgb="FF000000"/>
      <name val="Arial"/>
    </font>
    <font>
      <b/>
      <color theme="1"/>
      <name val="Arial"/>
    </font>
    <font>
      <b/>
      <i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7AD592"/>
        <bgColor rgb="FF7AD592"/>
      </patternFill>
    </fill>
    <fill>
      <patternFill patternType="solid">
        <fgColor rgb="FFF6B3AE"/>
        <bgColor rgb="FFF6B3AE"/>
      </patternFill>
    </fill>
  </fills>
  <borders count="1">
    <border/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left"/>
    </xf>
    <xf borderId="0" fillId="0" fontId="1" numFmtId="9" xfId="0" applyFont="1" applyNumberForma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shrinkToFit="0" vertical="center" wrapText="1"/>
    </xf>
    <xf borderId="0" fillId="0" fontId="1" numFmtId="165" xfId="0" applyAlignment="1" applyFont="1" applyNumberFormat="1">
      <alignment shrinkToFit="0" vertical="center" wrapText="1"/>
    </xf>
    <xf borderId="0" fillId="0" fontId="1" numFmtId="9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4" numFmtId="0" xfId="0" applyAlignment="1" applyFont="1">
      <alignment shrinkToFit="0" vertical="center" wrapText="1"/>
    </xf>
    <xf borderId="0" fillId="0" fontId="5" numFmtId="0" xfId="0" applyFont="1"/>
    <xf borderId="0" fillId="0" fontId="1" numFmtId="0" xfId="0" applyAlignment="1" applyFont="1">
      <alignment readingOrder="0"/>
    </xf>
    <xf borderId="0" fillId="0" fontId="1" numFmtId="166" xfId="0" applyAlignment="1" applyFont="1" applyNumberFormat="1">
      <alignment horizontal="left" readingOrder="0"/>
    </xf>
    <xf borderId="0" fillId="0" fontId="1" numFmtId="0" xfId="0" applyAlignment="1" applyFont="1">
      <alignment readingOrder="0" shrinkToFit="0" vertical="center" wrapText="1"/>
    </xf>
    <xf borderId="0" fillId="0" fontId="1" numFmtId="9" xfId="0" applyAlignment="1" applyFont="1" applyNumberFormat="1">
      <alignment readingOrder="0" shrinkToFit="0" vertical="center" wrapText="1"/>
    </xf>
    <xf borderId="0" fillId="0" fontId="1" numFmtId="164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right" readingOrder="0" vertical="center"/>
    </xf>
    <xf borderId="0" fillId="0" fontId="1" numFmtId="3" xfId="0" applyAlignment="1" applyFont="1" applyNumberFormat="1">
      <alignment readingOrder="0" shrinkToFit="0" vertical="center" wrapText="1"/>
    </xf>
    <xf borderId="0" fillId="0" fontId="1" numFmtId="10" xfId="0" applyAlignment="1" applyFont="1" applyNumberFormat="1">
      <alignment readingOrder="0" shrinkToFit="0" vertical="center" wrapText="1"/>
    </xf>
    <xf borderId="0" fillId="0" fontId="1" numFmtId="0" xfId="0" applyAlignment="1" applyFont="1">
      <alignment readingOrder="0" vertical="center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8" numFmtId="0" xfId="0" applyAlignment="1" applyFont="1">
      <alignment horizontal="right"/>
    </xf>
    <xf borderId="0" fillId="0" fontId="8" numFmtId="0" xfId="0" applyAlignment="1" applyFont="1">
      <alignment shrinkToFit="0" wrapText="1"/>
    </xf>
    <xf borderId="0" fillId="0" fontId="8" numFmtId="10" xfId="0" applyAlignment="1" applyFont="1" applyNumberFormat="1">
      <alignment horizontal="right" shrinkToFit="0" wrapText="1"/>
    </xf>
    <xf borderId="0" fillId="0" fontId="8" numFmtId="9" xfId="0" applyAlignment="1" applyFont="1" applyNumberFormat="1">
      <alignment horizontal="center" shrinkToFit="0" wrapText="1"/>
    </xf>
    <xf borderId="0" fillId="2" fontId="8" numFmtId="0" xfId="0" applyAlignment="1" applyFill="1" applyFont="1">
      <alignment shrinkToFit="0" wrapText="1"/>
    </xf>
    <xf borderId="0" fillId="0" fontId="8" numFmtId="164" xfId="0" applyAlignment="1" applyFont="1" applyNumberForma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3" xfId="0" applyAlignment="1" applyFont="1" applyNumberFormat="1">
      <alignment horizontal="right" shrinkToFit="0" wrapText="1"/>
    </xf>
    <xf borderId="0" fillId="3" fontId="8" numFmtId="0" xfId="0" applyAlignment="1" applyFill="1" applyFont="1">
      <alignment shrinkToFit="0" wrapText="1"/>
    </xf>
    <xf borderId="0" fillId="0" fontId="8" numFmtId="0" xfId="0" applyFont="1"/>
    <xf borderId="0" fillId="0" fontId="8" numFmtId="0" xfId="0" applyFont="1"/>
    <xf borderId="0" fillId="0" fontId="1" numFmtId="0" xfId="0" applyAlignment="1" applyFont="1">
      <alignment horizontal="center" shrinkToFit="0" vertical="center" wrapText="1"/>
    </xf>
    <xf borderId="0" fillId="0" fontId="1" numFmtId="167" xfId="0" applyAlignment="1" applyFont="1" applyNumberFormat="1">
      <alignment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6B3AE"/>
          <bgColor rgb="FFF6B3AE"/>
        </patternFill>
      </fill>
      <border/>
    </dxf>
    <dxf>
      <font/>
      <fill>
        <patternFill patternType="solid">
          <fgColor rgb="FF7AD592"/>
          <bgColor rgb="FF7AD59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29.2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" t="s">
        <v>1</v>
      </c>
    </row>
    <row r="3" ht="15.75" customHeight="1">
      <c r="A3" s="1" t="s">
        <v>2</v>
      </c>
      <c r="C3" s="2">
        <v>45626.0</v>
      </c>
    </row>
    <row r="4" ht="15.75" customHeight="1"/>
    <row r="5" ht="15.75" customHeight="1">
      <c r="F5" s="3"/>
    </row>
    <row r="6" ht="15.75" customHeight="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ht="15.75" customHeight="1">
      <c r="A7" s="7" t="s">
        <v>11</v>
      </c>
      <c r="B7" s="8" t="s">
        <v>12</v>
      </c>
      <c r="C7" s="8" t="s">
        <v>13</v>
      </c>
      <c r="D7" s="9">
        <v>2.0E7</v>
      </c>
      <c r="E7" s="9">
        <v>1.5E7</v>
      </c>
      <c r="F7" s="10">
        <f t="shared" ref="F7:F12" si="1">E7/D7*100%</f>
        <v>0.75</v>
      </c>
      <c r="G7" s="8" t="str">
        <f t="shared" ref="G7:G12" si="2">IF(E7&gt;=D7, "Tercapai", "Belum")</f>
        <v>Belum</v>
      </c>
      <c r="H7" s="11">
        <v>45657.0</v>
      </c>
    </row>
    <row r="8" ht="15.75" customHeight="1">
      <c r="A8" s="12"/>
      <c r="B8" s="8"/>
      <c r="C8" s="8" t="s">
        <v>14</v>
      </c>
      <c r="D8" s="9">
        <v>3.0E7</v>
      </c>
      <c r="E8" s="9">
        <v>3.02E7</v>
      </c>
      <c r="F8" s="10">
        <f t="shared" si="1"/>
        <v>1.006666667</v>
      </c>
      <c r="G8" s="8" t="str">
        <f t="shared" si="2"/>
        <v>Tercapai</v>
      </c>
    </row>
    <row r="9" ht="15.75" customHeight="1">
      <c r="A9" s="12"/>
      <c r="B9" s="8"/>
      <c r="C9" s="8" t="s">
        <v>15</v>
      </c>
      <c r="D9" s="9">
        <v>5.0E7</v>
      </c>
      <c r="E9" s="9">
        <v>7.5E7</v>
      </c>
      <c r="F9" s="10">
        <f t="shared" si="1"/>
        <v>1.5</v>
      </c>
      <c r="G9" s="8" t="str">
        <f t="shared" si="2"/>
        <v>Tercapai</v>
      </c>
    </row>
    <row r="10" ht="15.75" customHeight="1">
      <c r="A10" s="7" t="s">
        <v>16</v>
      </c>
      <c r="B10" s="8" t="s">
        <v>17</v>
      </c>
      <c r="C10" s="8" t="s">
        <v>18</v>
      </c>
      <c r="D10" s="8">
        <v>200.0</v>
      </c>
      <c r="E10" s="8">
        <v>300.0</v>
      </c>
      <c r="F10" s="10">
        <f t="shared" si="1"/>
        <v>1.5</v>
      </c>
      <c r="G10" s="8" t="str">
        <f t="shared" si="2"/>
        <v>Tercapai</v>
      </c>
      <c r="H10" s="11">
        <v>45657.0</v>
      </c>
      <c r="I10" s="8"/>
    </row>
    <row r="11" ht="15.75" customHeight="1">
      <c r="A11" s="12"/>
      <c r="B11" s="8"/>
      <c r="C11" s="13" t="s">
        <v>19</v>
      </c>
      <c r="D11" s="8">
        <v>300.0</v>
      </c>
      <c r="E11" s="8">
        <v>150.0</v>
      </c>
      <c r="F11" s="10">
        <f t="shared" si="1"/>
        <v>0.5</v>
      </c>
      <c r="G11" s="8" t="str">
        <f t="shared" si="2"/>
        <v>Belum</v>
      </c>
      <c r="I11" s="8"/>
    </row>
    <row r="12" ht="15.75" customHeight="1">
      <c r="A12" s="12"/>
      <c r="B12" s="8"/>
      <c r="C12" s="8" t="s">
        <v>20</v>
      </c>
      <c r="D12" s="8">
        <v>500.0</v>
      </c>
      <c r="E12" s="8">
        <v>510.0</v>
      </c>
      <c r="F12" s="10">
        <f t="shared" si="1"/>
        <v>1.02</v>
      </c>
      <c r="G12" s="8" t="str">
        <f t="shared" si="2"/>
        <v>Tercapai</v>
      </c>
      <c r="I12" s="8"/>
    </row>
    <row r="13" ht="15.75" customHeight="1">
      <c r="A13" s="12"/>
      <c r="B13" s="8"/>
      <c r="C13" s="8"/>
      <c r="D13" s="8"/>
      <c r="E13" s="8"/>
      <c r="F13" s="8"/>
      <c r="G13" s="8"/>
      <c r="H13" s="8"/>
      <c r="I13" s="8"/>
    </row>
    <row r="14" ht="15.75" customHeight="1">
      <c r="A14" s="12"/>
    </row>
    <row r="15" ht="15.75" customHeight="1">
      <c r="A15" s="12"/>
    </row>
    <row r="16" ht="15.75" customHeight="1"/>
    <row r="17" ht="15.75" customHeight="1"/>
    <row r="18" ht="15.75" customHeight="1"/>
    <row r="19" ht="15.75" customHeight="1">
      <c r="I19" s="14" t="s">
        <v>21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B2"/>
    <mergeCell ref="A3:B3"/>
    <mergeCell ref="H7:H9"/>
    <mergeCell ref="H10:H12"/>
  </mergeCells>
  <conditionalFormatting sqref="G7:G12">
    <cfRule type="containsText" dxfId="0" priority="1" operator="containsText" text="Belum">
      <formula>NOT(ISERROR(SEARCH(("Belum"),(G7))))</formula>
    </cfRule>
  </conditionalFormatting>
  <conditionalFormatting sqref="G7:G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2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30.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5" t="s">
        <v>22</v>
      </c>
    </row>
    <row r="3" ht="15.75" customHeight="1">
      <c r="A3" s="1" t="s">
        <v>2</v>
      </c>
      <c r="C3" s="16">
        <v>45292.0</v>
      </c>
    </row>
    <row r="4" ht="15.75" customHeight="1"/>
    <row r="5" ht="15.75" customHeight="1">
      <c r="F5" s="3"/>
    </row>
    <row r="6" ht="15.75" customHeight="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ht="15.75" customHeight="1">
      <c r="A7" s="7" t="s">
        <v>11</v>
      </c>
      <c r="B7" s="17" t="s">
        <v>23</v>
      </c>
      <c r="C7" s="17" t="s">
        <v>24</v>
      </c>
      <c r="D7" s="18">
        <v>0.9</v>
      </c>
      <c r="E7" s="18">
        <v>0.9</v>
      </c>
      <c r="F7" s="10">
        <f t="shared" ref="F7:F8" si="1">E7/D7*100%</f>
        <v>1</v>
      </c>
      <c r="G7" s="8" t="str">
        <f t="shared" ref="G7:G8" si="2">IF(E7&gt;=D7, "Tercapai", "Belum")</f>
        <v>Tercapai</v>
      </c>
      <c r="H7" s="19">
        <v>45382.0</v>
      </c>
    </row>
    <row r="8" ht="15.75" customHeight="1">
      <c r="A8" s="12"/>
      <c r="B8" s="8"/>
      <c r="C8" s="17" t="s">
        <v>25</v>
      </c>
      <c r="D8" s="18">
        <v>0.85</v>
      </c>
      <c r="E8" s="18">
        <v>0.85</v>
      </c>
      <c r="F8" s="10">
        <f t="shared" si="1"/>
        <v>1</v>
      </c>
      <c r="G8" s="8" t="str">
        <f t="shared" si="2"/>
        <v>Tercapai</v>
      </c>
      <c r="H8" s="19">
        <v>45382.0</v>
      </c>
    </row>
    <row r="9" ht="15.75" customHeight="1">
      <c r="A9" s="20" t="s">
        <v>16</v>
      </c>
      <c r="B9" s="17" t="s">
        <v>26</v>
      </c>
      <c r="C9" s="17" t="s">
        <v>27</v>
      </c>
      <c r="D9" s="21">
        <v>45.0</v>
      </c>
      <c r="E9" s="21">
        <v>50.0</v>
      </c>
      <c r="F9" s="10">
        <f>D9/E9*100%</f>
        <v>0.9</v>
      </c>
      <c r="G9" s="8" t="str">
        <f>IF(E9&lt;D9, "Tercapai", "Belum")</f>
        <v>Belum</v>
      </c>
      <c r="H9" s="19">
        <v>45382.0</v>
      </c>
    </row>
    <row r="10" ht="15.75" customHeight="1">
      <c r="A10" s="7"/>
      <c r="B10" s="17"/>
      <c r="C10" s="17" t="s">
        <v>28</v>
      </c>
      <c r="D10" s="17">
        <v>15.0</v>
      </c>
      <c r="E10" s="17">
        <v>5.0</v>
      </c>
      <c r="F10" s="10">
        <f>E10/D10*100%</f>
        <v>0.3333333333</v>
      </c>
      <c r="G10" s="8" t="str">
        <f>IF(E10&gt;=D10, "Tercapai", "Belum")</f>
        <v>Belum</v>
      </c>
      <c r="H10" s="19">
        <v>45382.0</v>
      </c>
      <c r="I10" s="8"/>
    </row>
    <row r="11" ht="15.75" customHeight="1">
      <c r="A11" s="12"/>
      <c r="B11" s="8"/>
      <c r="C11" s="13"/>
      <c r="D11" s="8"/>
      <c r="E11" s="8"/>
      <c r="F11" s="10"/>
      <c r="G11" s="8"/>
      <c r="H11" s="11"/>
      <c r="I11" s="8"/>
    </row>
    <row r="12" ht="15.75" customHeight="1">
      <c r="A12" s="12"/>
      <c r="B12" s="8"/>
      <c r="C12" s="8"/>
      <c r="D12" s="8"/>
      <c r="E12" s="8"/>
      <c r="F12" s="10"/>
      <c r="G12" s="8"/>
      <c r="H12" s="11"/>
      <c r="I12" s="8"/>
    </row>
    <row r="13" ht="15.75" customHeight="1">
      <c r="A13" s="12"/>
      <c r="B13" s="8"/>
      <c r="C13" s="8"/>
      <c r="D13" s="8"/>
      <c r="E13" s="8"/>
      <c r="F13" s="8"/>
      <c r="G13" s="8"/>
      <c r="H13" s="8"/>
      <c r="I13" s="8"/>
    </row>
    <row r="14" ht="15.75" customHeight="1">
      <c r="A14" s="12"/>
    </row>
    <row r="15" ht="15.75" customHeight="1">
      <c r="A15" s="12"/>
    </row>
    <row r="16" ht="15.75" customHeight="1"/>
    <row r="17" ht="15.75" customHeight="1"/>
    <row r="18" ht="15.75" customHeight="1"/>
    <row r="19" ht="15.75" customHeight="1">
      <c r="I19" s="14" t="s">
        <v>21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A3:B3"/>
  </mergeCells>
  <conditionalFormatting sqref="G7:G12">
    <cfRule type="containsText" dxfId="0" priority="1" operator="containsText" text="Belum">
      <formula>NOT(ISERROR(SEARCH(("Belum"),(G7))))</formula>
    </cfRule>
  </conditionalFormatting>
  <conditionalFormatting sqref="G7:G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2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30.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5" t="s">
        <v>29</v>
      </c>
    </row>
    <row r="3" ht="15.75" customHeight="1">
      <c r="A3" s="1" t="s">
        <v>2</v>
      </c>
      <c r="C3" s="16">
        <v>45627.0</v>
      </c>
    </row>
    <row r="4" ht="15.75" customHeight="1"/>
    <row r="5" ht="15.75" customHeight="1">
      <c r="F5" s="3"/>
    </row>
    <row r="6" ht="15.75" customHeight="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ht="15.75" customHeight="1">
      <c r="A7" s="7" t="s">
        <v>11</v>
      </c>
      <c r="B7" s="17" t="s">
        <v>30</v>
      </c>
      <c r="C7" s="17" t="s">
        <v>31</v>
      </c>
      <c r="D7" s="21">
        <v>500.0</v>
      </c>
      <c r="E7" s="21">
        <v>250.0</v>
      </c>
      <c r="F7" s="10">
        <f t="shared" ref="F7:F11" si="1">E7/D7*100%</f>
        <v>0.5</v>
      </c>
      <c r="G7" s="8" t="str">
        <f t="shared" ref="G7:G11" si="2">IF(E7&gt;=D7, "Tercapai", "Belum")</f>
        <v>Belum</v>
      </c>
      <c r="H7" s="19">
        <v>45657.0</v>
      </c>
    </row>
    <row r="8" ht="15.75" customHeight="1">
      <c r="A8" s="12"/>
      <c r="B8" s="8"/>
      <c r="C8" s="17" t="s">
        <v>32</v>
      </c>
      <c r="D8" s="21">
        <v>15000.0</v>
      </c>
      <c r="E8" s="21">
        <v>25000.0</v>
      </c>
      <c r="F8" s="10">
        <f t="shared" si="1"/>
        <v>1.666666667</v>
      </c>
      <c r="G8" s="8" t="str">
        <f t="shared" si="2"/>
        <v>Tercapai</v>
      </c>
      <c r="H8" s="19">
        <v>45657.0</v>
      </c>
    </row>
    <row r="9" ht="15.75" customHeight="1">
      <c r="A9" s="12"/>
      <c r="B9" s="8"/>
      <c r="C9" s="17" t="s">
        <v>33</v>
      </c>
      <c r="D9" s="21">
        <v>1000.0</v>
      </c>
      <c r="E9" s="21">
        <v>1020.0</v>
      </c>
      <c r="F9" s="10">
        <f t="shared" si="1"/>
        <v>1.02</v>
      </c>
      <c r="G9" s="8" t="str">
        <f t="shared" si="2"/>
        <v>Tercapai</v>
      </c>
      <c r="H9" s="19">
        <v>45657.0</v>
      </c>
    </row>
    <row r="10" ht="15.75" customHeight="1">
      <c r="A10" s="20" t="s">
        <v>16</v>
      </c>
      <c r="B10" s="17" t="s">
        <v>34</v>
      </c>
      <c r="C10" s="17" t="s">
        <v>35</v>
      </c>
      <c r="D10" s="18">
        <v>0.05</v>
      </c>
      <c r="E10" s="18">
        <v>0.055</v>
      </c>
      <c r="F10" s="10">
        <f t="shared" si="1"/>
        <v>1.1</v>
      </c>
      <c r="G10" s="8" t="str">
        <f t="shared" si="2"/>
        <v>Tercapai</v>
      </c>
      <c r="H10" s="19">
        <v>45657.0</v>
      </c>
    </row>
    <row r="11" ht="15.75" customHeight="1">
      <c r="A11" s="7"/>
      <c r="B11" s="17"/>
      <c r="C11" s="17" t="s">
        <v>36</v>
      </c>
      <c r="D11" s="18">
        <v>0.05</v>
      </c>
      <c r="E11" s="18">
        <v>0.05</v>
      </c>
      <c r="F11" s="10">
        <f t="shared" si="1"/>
        <v>1</v>
      </c>
      <c r="G11" s="8" t="str">
        <f t="shared" si="2"/>
        <v>Tercapai</v>
      </c>
      <c r="H11" s="19">
        <v>45657.0</v>
      </c>
      <c r="I11" s="8"/>
    </row>
    <row r="12" ht="15.75" customHeight="1">
      <c r="A12" s="12"/>
      <c r="B12" s="8"/>
      <c r="C12" s="13"/>
      <c r="D12" s="8"/>
      <c r="E12" s="8"/>
      <c r="F12" s="10"/>
      <c r="G12" s="8"/>
      <c r="H12" s="11"/>
      <c r="I12" s="8"/>
    </row>
    <row r="13" ht="15.75" customHeight="1">
      <c r="A13" s="12"/>
      <c r="B13" s="8"/>
      <c r="C13" s="8"/>
      <c r="D13" s="8"/>
      <c r="E13" s="8"/>
      <c r="F13" s="10"/>
      <c r="G13" s="8"/>
      <c r="H13" s="11"/>
      <c r="I13" s="8"/>
    </row>
    <row r="14" ht="15.75" customHeight="1">
      <c r="A14" s="12"/>
      <c r="B14" s="8"/>
      <c r="C14" s="8"/>
      <c r="D14" s="8"/>
      <c r="E14" s="8"/>
      <c r="F14" s="8"/>
      <c r="G14" s="8"/>
      <c r="H14" s="8"/>
      <c r="I14" s="8"/>
    </row>
    <row r="15" ht="15.75" customHeight="1">
      <c r="A15" s="12"/>
    </row>
    <row r="16" ht="15.75" customHeight="1">
      <c r="A16" s="12"/>
    </row>
    <row r="17" ht="15.75" customHeight="1"/>
    <row r="18" ht="15.75" customHeight="1"/>
    <row r="19" ht="15.75" customHeight="1"/>
    <row r="20" ht="15.75" customHeight="1">
      <c r="I20" s="14" t="s">
        <v>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B2"/>
    <mergeCell ref="A3:B3"/>
  </mergeCells>
  <conditionalFormatting sqref="G7:G13">
    <cfRule type="containsText" dxfId="0" priority="1" operator="containsText" text="Belum">
      <formula>NOT(ISERROR(SEARCH(("Belum"),(G7))))</formula>
    </cfRule>
  </conditionalFormatting>
  <conditionalFormatting sqref="G7:G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3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30.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5" t="s">
        <v>29</v>
      </c>
    </row>
    <row r="3" ht="15.75" customHeight="1">
      <c r="A3" s="1" t="s">
        <v>2</v>
      </c>
      <c r="C3" s="16">
        <v>45627.0</v>
      </c>
    </row>
    <row r="4" ht="15.75" customHeight="1"/>
    <row r="5" ht="15.75" customHeight="1">
      <c r="F5" s="3"/>
    </row>
    <row r="6" ht="15.75" customHeight="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ht="15.75" customHeight="1">
      <c r="A7" s="7" t="s">
        <v>11</v>
      </c>
      <c r="B7" s="17" t="s">
        <v>37</v>
      </c>
      <c r="C7" s="17" t="s">
        <v>38</v>
      </c>
      <c r="D7" s="22">
        <v>0.015</v>
      </c>
      <c r="E7" s="22">
        <v>0.002</v>
      </c>
      <c r="F7" s="10">
        <f>D7/E7*100%</f>
        <v>7.5</v>
      </c>
      <c r="G7" s="8" t="str">
        <f>IF(E7&lt;D7, "Tercapai", "Belum")</f>
        <v>Tercapai</v>
      </c>
      <c r="H7" s="19">
        <v>45657.0</v>
      </c>
    </row>
    <row r="8" ht="15.75" customHeight="1">
      <c r="A8" s="20" t="s">
        <v>16</v>
      </c>
      <c r="B8" s="17" t="s">
        <v>39</v>
      </c>
      <c r="C8" s="17" t="s">
        <v>40</v>
      </c>
      <c r="D8" s="18">
        <v>0.2</v>
      </c>
      <c r="E8" s="18">
        <v>0.15</v>
      </c>
      <c r="F8" s="10">
        <f>E8/D8*100%</f>
        <v>0.75</v>
      </c>
      <c r="G8" s="8" t="str">
        <f>IF(E8&gt;=D8, "Tercapai", "Belum")</f>
        <v>Belum</v>
      </c>
      <c r="H8" s="19">
        <v>45657.0</v>
      </c>
    </row>
    <row r="9" ht="15.75" customHeight="1">
      <c r="A9" s="12"/>
      <c r="B9" s="8"/>
      <c r="C9" s="17"/>
      <c r="D9" s="21"/>
      <c r="E9" s="21"/>
      <c r="F9" s="10"/>
      <c r="G9" s="8"/>
      <c r="H9" s="19"/>
    </row>
    <row r="10" ht="15.75" customHeight="1">
      <c r="A10" s="23"/>
      <c r="B10" s="17"/>
      <c r="C10" s="17"/>
      <c r="D10" s="18"/>
      <c r="E10" s="18"/>
      <c r="F10" s="10"/>
      <c r="G10" s="8"/>
      <c r="H10" s="19"/>
    </row>
    <row r="11" ht="15.75" customHeight="1">
      <c r="A11" s="7"/>
      <c r="B11" s="17"/>
      <c r="C11" s="17"/>
      <c r="D11" s="18"/>
      <c r="E11" s="18"/>
      <c r="F11" s="10"/>
      <c r="G11" s="8"/>
      <c r="H11" s="19"/>
      <c r="I11" s="8"/>
    </row>
    <row r="12" ht="15.75" customHeight="1">
      <c r="A12" s="12"/>
      <c r="B12" s="8"/>
      <c r="C12" s="13"/>
      <c r="D12" s="8"/>
      <c r="E12" s="8"/>
      <c r="F12" s="10"/>
      <c r="G12" s="8"/>
      <c r="H12" s="11"/>
      <c r="I12" s="8"/>
    </row>
    <row r="13" ht="15.75" customHeight="1">
      <c r="A13" s="12"/>
      <c r="B13" s="8"/>
      <c r="C13" s="8"/>
      <c r="D13" s="8"/>
      <c r="E13" s="8"/>
      <c r="F13" s="10"/>
      <c r="G13" s="8"/>
      <c r="H13" s="11"/>
      <c r="I13" s="8"/>
    </row>
    <row r="14" ht="15.75" customHeight="1">
      <c r="A14" s="12"/>
      <c r="B14" s="8"/>
      <c r="C14" s="8"/>
      <c r="D14" s="8"/>
      <c r="E14" s="8"/>
      <c r="F14" s="8"/>
      <c r="G14" s="8"/>
      <c r="H14" s="8"/>
      <c r="I14" s="8"/>
    </row>
    <row r="15" ht="15.75" customHeight="1">
      <c r="A15" s="12"/>
    </row>
    <row r="16" ht="15.75" customHeight="1">
      <c r="A16" s="12"/>
    </row>
    <row r="17" ht="15.75" customHeight="1"/>
    <row r="18" ht="15.75" customHeight="1"/>
    <row r="19" ht="15.75" customHeight="1"/>
    <row r="20" ht="15.75" customHeight="1">
      <c r="I20" s="14" t="s">
        <v>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B2"/>
    <mergeCell ref="A3:B3"/>
  </mergeCells>
  <conditionalFormatting sqref="G7:G13">
    <cfRule type="containsText" dxfId="0" priority="1" operator="containsText" text="Belum">
      <formula>NOT(ISERROR(SEARCH(("Belum"),(G7))))</formula>
    </cfRule>
  </conditionalFormatting>
  <conditionalFormatting sqref="G7:G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3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30.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5" t="s">
        <v>29</v>
      </c>
    </row>
    <row r="3" ht="15.75" customHeight="1">
      <c r="A3" s="1" t="s">
        <v>2</v>
      </c>
      <c r="C3" s="16">
        <v>45627.0</v>
      </c>
    </row>
    <row r="4" ht="15.75" customHeight="1"/>
    <row r="5" ht="15.75" customHeight="1">
      <c r="F5" s="3"/>
    </row>
    <row r="6" ht="15.75" customHeight="1">
      <c r="A6" s="24" t="s">
        <v>3</v>
      </c>
      <c r="B6" s="25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</row>
    <row r="7" ht="15.75" customHeight="1">
      <c r="A7" s="27" t="s">
        <v>11</v>
      </c>
      <c r="B7" s="28" t="s">
        <v>41</v>
      </c>
      <c r="C7" s="28" t="s">
        <v>42</v>
      </c>
      <c r="D7" s="29">
        <v>0.015</v>
      </c>
      <c r="E7" s="29">
        <v>0.002</v>
      </c>
      <c r="F7" s="30">
        <f t="shared" ref="F7:F10" si="1">D7/E7*100%</f>
        <v>7.5</v>
      </c>
      <c r="G7" s="31" t="str">
        <f>IF(E7&lt;D7, "Tercapai", "Belum")</f>
        <v>Tercapai</v>
      </c>
      <c r="H7" s="32">
        <v>45657.0</v>
      </c>
    </row>
    <row r="8" ht="15.75" customHeight="1">
      <c r="A8" s="27" t="s">
        <v>16</v>
      </c>
      <c r="B8" s="33" t="s">
        <v>43</v>
      </c>
      <c r="C8" s="28" t="s">
        <v>44</v>
      </c>
      <c r="D8" s="34">
        <v>24.0</v>
      </c>
      <c r="E8" s="34">
        <v>48.0</v>
      </c>
      <c r="F8" s="30">
        <f t="shared" si="1"/>
        <v>0.5</v>
      </c>
      <c r="G8" s="35" t="str">
        <f>IF(E8&lt;=D8, "Tercapai", "Belum")</f>
        <v>Belum</v>
      </c>
      <c r="H8" s="32">
        <v>45657.0</v>
      </c>
    </row>
    <row r="9" ht="15.75" customHeight="1">
      <c r="A9" s="36"/>
      <c r="B9" s="36"/>
      <c r="C9" s="28" t="s">
        <v>45</v>
      </c>
      <c r="D9" s="34">
        <v>3.0</v>
      </c>
      <c r="E9" s="34">
        <v>1.0</v>
      </c>
      <c r="F9" s="30">
        <f t="shared" si="1"/>
        <v>3</v>
      </c>
      <c r="G9" s="31" t="str">
        <f t="shared" ref="G9:G10" si="2">IF(E9&lt;D9, "Tercapai", "Belum")</f>
        <v>Tercapai</v>
      </c>
      <c r="H9" s="32">
        <v>45657.0</v>
      </c>
    </row>
    <row r="10" ht="15.75" customHeight="1">
      <c r="A10" s="37"/>
      <c r="B10" s="37"/>
      <c r="C10" s="28" t="s">
        <v>46</v>
      </c>
      <c r="D10" s="34">
        <v>15.0</v>
      </c>
      <c r="E10" s="34">
        <v>10.0</v>
      </c>
      <c r="F10" s="30">
        <f t="shared" si="1"/>
        <v>1.5</v>
      </c>
      <c r="G10" s="31" t="str">
        <f t="shared" si="2"/>
        <v>Tercapai</v>
      </c>
      <c r="H10" s="32">
        <v>45657.0</v>
      </c>
    </row>
    <row r="11" ht="15.75" customHeight="1">
      <c r="A11" s="7"/>
      <c r="B11" s="17"/>
      <c r="C11" s="17"/>
      <c r="D11" s="18"/>
      <c r="E11" s="18"/>
      <c r="F11" s="10"/>
      <c r="G11" s="8"/>
      <c r="H11" s="19"/>
      <c r="I11" s="8"/>
    </row>
    <row r="12" ht="15.75" customHeight="1">
      <c r="A12" s="12"/>
      <c r="B12" s="8"/>
      <c r="C12" s="13"/>
      <c r="D12" s="8"/>
      <c r="E12" s="8"/>
      <c r="F12" s="10"/>
      <c r="G12" s="8"/>
      <c r="H12" s="11"/>
      <c r="I12" s="8"/>
    </row>
    <row r="13" ht="15.75" customHeight="1">
      <c r="A13" s="12"/>
      <c r="B13" s="8"/>
      <c r="C13" s="8"/>
      <c r="D13" s="8"/>
      <c r="E13" s="8"/>
      <c r="F13" s="10"/>
      <c r="G13" s="8"/>
      <c r="H13" s="11"/>
      <c r="I13" s="8"/>
    </row>
    <row r="14" ht="15.75" customHeight="1">
      <c r="A14" s="12"/>
      <c r="B14" s="8"/>
      <c r="C14" s="8"/>
      <c r="D14" s="8"/>
      <c r="E14" s="8"/>
      <c r="F14" s="8"/>
      <c r="G14" s="8"/>
      <c r="H14" s="8"/>
      <c r="I14" s="8"/>
    </row>
    <row r="15" ht="15.75" customHeight="1">
      <c r="A15" s="12"/>
    </row>
    <row r="16" ht="15.75" customHeight="1">
      <c r="A16" s="12"/>
    </row>
    <row r="17" ht="15.75" customHeight="1"/>
    <row r="18" ht="15.75" customHeight="1"/>
    <row r="19" ht="15.75" customHeight="1"/>
    <row r="20" ht="15.75" customHeight="1">
      <c r="I20" s="14" t="s">
        <v>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B2"/>
    <mergeCell ref="A3:B3"/>
  </mergeCells>
  <conditionalFormatting sqref="G7:G13">
    <cfRule type="containsText" dxfId="0" priority="1" operator="containsText" text="Belum">
      <formula>NOT(ISERROR(SEARCH(("Belum"),(G7))))</formula>
    </cfRule>
  </conditionalFormatting>
  <conditionalFormatting sqref="G7:G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3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30.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5" t="s">
        <v>47</v>
      </c>
    </row>
    <row r="3" ht="15.75" customHeight="1">
      <c r="A3" s="1" t="s">
        <v>2</v>
      </c>
      <c r="C3" s="16">
        <v>45627.0</v>
      </c>
    </row>
    <row r="4" ht="15.75" customHeight="1"/>
    <row r="5" ht="15.75" customHeight="1">
      <c r="F5" s="3"/>
    </row>
    <row r="6" ht="15.75" customHeight="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ht="15.75" customHeight="1">
      <c r="A7" s="7" t="s">
        <v>11</v>
      </c>
      <c r="B7" s="17" t="s">
        <v>48</v>
      </c>
      <c r="C7" s="17" t="s">
        <v>49</v>
      </c>
      <c r="D7" s="21">
        <v>1.0</v>
      </c>
      <c r="E7" s="21">
        <v>3.0</v>
      </c>
      <c r="F7" s="10">
        <f t="shared" ref="F7:F9" si="1">D7/E7*100%</f>
        <v>0.3333333333</v>
      </c>
      <c r="G7" s="8" t="str">
        <f t="shared" ref="G7:G9" si="2">IF(E7&lt;=D7, "Tercapai", "Belum")</f>
        <v>Belum</v>
      </c>
      <c r="H7" s="19">
        <v>45657.0</v>
      </c>
    </row>
    <row r="8" ht="15.75" customHeight="1">
      <c r="A8" s="12"/>
      <c r="B8" s="8"/>
      <c r="C8" s="17" t="s">
        <v>50</v>
      </c>
      <c r="D8" s="21">
        <v>24.0</v>
      </c>
      <c r="E8" s="21">
        <v>24.0</v>
      </c>
      <c r="F8" s="10">
        <f t="shared" si="1"/>
        <v>1</v>
      </c>
      <c r="G8" s="8" t="str">
        <f t="shared" si="2"/>
        <v>Tercapai</v>
      </c>
      <c r="H8" s="19">
        <v>45657.0</v>
      </c>
    </row>
    <row r="9" ht="15.75" customHeight="1">
      <c r="A9" s="20" t="s">
        <v>16</v>
      </c>
      <c r="B9" s="17" t="s">
        <v>51</v>
      </c>
      <c r="C9" s="17" t="s">
        <v>52</v>
      </c>
      <c r="D9" s="18">
        <v>0.03</v>
      </c>
      <c r="E9" s="18">
        <v>0.055</v>
      </c>
      <c r="F9" s="10">
        <f t="shared" si="1"/>
        <v>0.5454545455</v>
      </c>
      <c r="G9" s="8" t="str">
        <f t="shared" si="2"/>
        <v>Belum</v>
      </c>
      <c r="H9" s="19">
        <v>45657.0</v>
      </c>
    </row>
    <row r="10" ht="15.75" customHeight="1">
      <c r="A10" s="7"/>
      <c r="B10" s="17"/>
      <c r="C10" s="17"/>
      <c r="D10" s="18"/>
      <c r="E10" s="18"/>
      <c r="F10" s="10"/>
      <c r="G10" s="8"/>
      <c r="H10" s="19"/>
      <c r="I10" s="8"/>
    </row>
    <row r="11" ht="15.75" customHeight="1">
      <c r="A11" s="12"/>
      <c r="B11" s="8"/>
      <c r="C11" s="13"/>
      <c r="D11" s="8"/>
      <c r="E11" s="8"/>
      <c r="F11" s="10"/>
      <c r="G11" s="8"/>
      <c r="H11" s="11"/>
      <c r="I11" s="8"/>
    </row>
    <row r="12" ht="15.75" customHeight="1">
      <c r="A12" s="12"/>
      <c r="B12" s="8"/>
      <c r="C12" s="8"/>
      <c r="D12" s="8"/>
      <c r="E12" s="8"/>
      <c r="F12" s="10"/>
      <c r="G12" s="8"/>
      <c r="H12" s="11"/>
      <c r="I12" s="8"/>
    </row>
    <row r="13" ht="15.75" customHeight="1">
      <c r="A13" s="12"/>
      <c r="B13" s="8"/>
      <c r="C13" s="8"/>
      <c r="D13" s="8"/>
      <c r="E13" s="8"/>
      <c r="F13" s="8"/>
      <c r="G13" s="8"/>
      <c r="H13" s="8"/>
      <c r="I13" s="8"/>
    </row>
    <row r="14" ht="15.75" customHeight="1">
      <c r="A14" s="12"/>
    </row>
    <row r="15" ht="15.75" customHeight="1">
      <c r="A15" s="12"/>
    </row>
    <row r="16" ht="15.75" customHeight="1"/>
    <row r="17" ht="15.75" customHeight="1"/>
    <row r="18" ht="15.75" customHeight="1"/>
    <row r="19" ht="15.75" customHeight="1">
      <c r="I19" s="14" t="s">
        <v>21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A3:B3"/>
  </mergeCells>
  <conditionalFormatting sqref="G7:G12">
    <cfRule type="containsText" dxfId="0" priority="1" operator="containsText" text="Belum">
      <formula>NOT(ISERROR(SEARCH(("Belum"),(G7))))</formula>
    </cfRule>
  </conditionalFormatting>
  <conditionalFormatting sqref="G7:G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2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4.0"/>
    <col customWidth="1" min="3" max="3" width="30.5"/>
    <col customWidth="1" min="4" max="4" width="15.5"/>
    <col customWidth="1" min="5" max="5" width="18.0"/>
    <col customWidth="1" min="6" max="6" width="17.0"/>
    <col customWidth="1" min="7" max="7" width="19.88"/>
    <col customWidth="1" min="8" max="8" width="18.75"/>
  </cols>
  <sheetData>
    <row r="1" ht="15.75" customHeight="1"/>
    <row r="2" ht="15.75" customHeight="1">
      <c r="A2" s="1" t="s">
        <v>0</v>
      </c>
      <c r="C2" s="15" t="s">
        <v>53</v>
      </c>
    </row>
    <row r="3" ht="15.75" customHeight="1">
      <c r="A3" s="1" t="s">
        <v>2</v>
      </c>
      <c r="C3" s="16">
        <v>45627.0</v>
      </c>
    </row>
    <row r="4" ht="15.75" customHeight="1"/>
    <row r="5" ht="15.75" customHeight="1">
      <c r="F5" s="3"/>
    </row>
    <row r="6" ht="15.75" customHeight="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ht="15.75" customHeight="1">
      <c r="A7" s="7" t="s">
        <v>11</v>
      </c>
      <c r="B7" s="17" t="s">
        <v>54</v>
      </c>
      <c r="C7" s="17" t="s">
        <v>55</v>
      </c>
      <c r="D7" s="18">
        <v>0.9</v>
      </c>
      <c r="E7" s="18">
        <v>0.96</v>
      </c>
      <c r="F7" s="10">
        <f t="shared" ref="F7:F8" si="1">E7/D7*100%</f>
        <v>1.066666667</v>
      </c>
      <c r="G7" s="38" t="str">
        <f t="shared" ref="G7:G8" si="2">IF(E7&gt;=D7, "Tercapai", "Belum")</f>
        <v>Tercapai</v>
      </c>
      <c r="H7" s="19">
        <v>45657.0</v>
      </c>
    </row>
    <row r="8" ht="15.75" customHeight="1">
      <c r="A8" s="12"/>
      <c r="B8" s="8"/>
      <c r="C8" s="17" t="s">
        <v>55</v>
      </c>
      <c r="D8" s="18">
        <v>0.9</v>
      </c>
      <c r="E8" s="18">
        <v>0.87</v>
      </c>
      <c r="F8" s="10">
        <f t="shared" si="1"/>
        <v>0.9666666667</v>
      </c>
      <c r="G8" s="38" t="str">
        <f t="shared" si="2"/>
        <v>Belum</v>
      </c>
      <c r="H8" s="19">
        <v>45657.0</v>
      </c>
    </row>
    <row r="9" ht="15.75" customHeight="1">
      <c r="A9" s="20" t="s">
        <v>16</v>
      </c>
      <c r="B9" s="17" t="s">
        <v>56</v>
      </c>
      <c r="C9" s="17" t="s">
        <v>57</v>
      </c>
      <c r="D9" s="18">
        <v>0.01</v>
      </c>
      <c r="E9" s="18">
        <v>0.02</v>
      </c>
      <c r="F9" s="10">
        <f t="shared" ref="F9:F10" si="3">D9/E9*100%</f>
        <v>0.5</v>
      </c>
      <c r="G9" s="38" t="str">
        <f t="shared" ref="G9:G10" si="4">IF(E9&lt;=D9, "Tercapai", "Belum")</f>
        <v>Belum</v>
      </c>
      <c r="H9" s="19">
        <v>45657.0</v>
      </c>
    </row>
    <row r="10" ht="15.75" customHeight="1">
      <c r="A10" s="7"/>
      <c r="B10" s="17"/>
      <c r="C10" s="17" t="s">
        <v>58</v>
      </c>
      <c r="D10" s="18">
        <v>0.01</v>
      </c>
      <c r="E10" s="39">
        <v>0.005</v>
      </c>
      <c r="F10" s="10">
        <f t="shared" si="3"/>
        <v>2</v>
      </c>
      <c r="G10" s="38" t="str">
        <f t="shared" si="4"/>
        <v>Tercapai</v>
      </c>
      <c r="H10" s="19">
        <v>45657.0</v>
      </c>
      <c r="I10" s="8"/>
    </row>
    <row r="11" ht="15.75" customHeight="1">
      <c r="A11" s="12"/>
      <c r="B11" s="8"/>
      <c r="C11" s="13"/>
      <c r="D11" s="8"/>
      <c r="E11" s="8"/>
      <c r="F11" s="10"/>
      <c r="G11" s="8"/>
      <c r="H11" s="11"/>
      <c r="I11" s="8"/>
    </row>
    <row r="12" ht="15.75" customHeight="1">
      <c r="A12" s="12"/>
      <c r="B12" s="8"/>
      <c r="C12" s="8"/>
      <c r="D12" s="8"/>
      <c r="E12" s="8"/>
      <c r="F12" s="10"/>
      <c r="G12" s="8"/>
      <c r="H12" s="11"/>
      <c r="I12" s="8"/>
    </row>
    <row r="13" ht="15.75" customHeight="1">
      <c r="A13" s="12"/>
      <c r="B13" s="8"/>
      <c r="C13" s="8"/>
      <c r="D13" s="8"/>
      <c r="E13" s="8"/>
      <c r="F13" s="8"/>
      <c r="G13" s="8"/>
      <c r="H13" s="8"/>
      <c r="I13" s="8"/>
    </row>
    <row r="14" ht="15.75" customHeight="1">
      <c r="A14" s="12"/>
    </row>
    <row r="15" ht="15.75" customHeight="1">
      <c r="A15" s="12"/>
    </row>
    <row r="16" ht="15.75" customHeight="1"/>
    <row r="17" ht="15.75" customHeight="1"/>
    <row r="18" ht="15.75" customHeight="1"/>
    <row r="19" ht="15.75" customHeight="1">
      <c r="I19" s="14" t="s">
        <v>21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A3:B3"/>
  </mergeCells>
  <conditionalFormatting sqref="G7:G12">
    <cfRule type="containsText" dxfId="0" priority="1" operator="containsText" text="Belum">
      <formula>NOT(ISERROR(SEARCH(("Belum"),(G7))))</formula>
    </cfRule>
  </conditionalFormatting>
  <conditionalFormatting sqref="G7:G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2">
    <cfRule type="containsText" dxfId="1" priority="3" operator="containsText" text="Tercapai">
      <formula>NOT(ISERROR(SEARCH(("Tercapai"),(G7))))</formula>
    </cfRule>
  </conditionalFormatting>
  <printOptions/>
  <pageMargins bottom="0.75" footer="0.0" header="0.0" left="0.7" right="0.7" top="0.75"/>
  <pageSetup orientation="landscape"/>
  <drawing r:id="rId1"/>
</worksheet>
</file>